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8.06.2022" sheetId="2" r:id="rId2"/>
  </sheets>
  <definedNames>
    <definedName name="_xlnm.Print_Area" localSheetId="1">'08.06.2022'!$A$1:$D$351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<sst xmlns="http://schemas.openxmlformats.org/spreadsheetml/2006/main" count="276" uniqueCount="130">
  <si>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</si>
  <si>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</si>
  <si>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</si>
  <si>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</si>
  <si>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</si>
  <si>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</si>
  <si>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</si>
  <si>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</si>
  <si>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</si>
  <si>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</si>
  <si>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</si>
  <si>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</si>
  <si>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</si>
  <si>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</si>
  <si>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</si>
  <si>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</si>
  <si>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</si>
  <si>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</si>
  <si>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</si>
  <si>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</si>
  <si>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</si>
  <si>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</si>
  <si>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</si>
  <si>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</si>
  <si>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</si>
  <si>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</si>
  <si>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</si>
  <si>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</si>
  <si>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</si>
  <si>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</si>
  <si>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</si>
  <si>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</si>
  <si>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</si>
  <si>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</si>
  <si>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</si>
  <si>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</si>
  <si>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</si>
  <si>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</si>
  <si>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</si>
  <si>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</si>
  <si>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</si>
  <si>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</si>
  <si>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</si>
  <si>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</si>
  <si>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</si>
  <si>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</si>
  <si>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</si>
  <si>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</si>
  <si>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</si>
  <si>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</si>
  <si>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</si>
  <si>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</si>
  <si>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</si>
  <si>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</si>
  <si>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</si>
  <si>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</si>
  <si>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</si>
  <si>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</si>
  <si>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</si>
  <si>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</si>
  <si>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</si>
  <si>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</si>
  <si>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</si>
  <si>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</si>
  <si>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</si>
  <si>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</si>
  <si>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</si>
  <si>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</si>
  <si>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</si>
  <si>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</si>
  <si>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</si>
  <si>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</si>
  <si>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</si>
  <si>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</si>
  <si>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</si>
  <si>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</si>
  <si>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</si>
  <si>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</si>
  <si>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</si>
  <si>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</si>
  <si>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</si>
  <si>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</si>
  <si>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</si>
  <si>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</si>
  <si>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</si>
  <si>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</si>
  <si>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</si>
  <si>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</si>
  <si>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</si>
  <si>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</si>
  <si>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</si>
  <si>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</si>
  <si>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</si>
  <si>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</si>
  <si>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</si>
  <si>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</si>
  <si>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</si>
  <si>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</si>
  <si>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</si>
  <si>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</si>
  <si>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</si>
  <si>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</si>
  <si>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</si>
  <si>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</si>
  <si>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</si>
  <si>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Відрядні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</si>
  <si>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</si>
  <si>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</si>
  <si>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</si>
  <si>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</si>
  <si>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</si>
  <si>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>Інтернет/Програма інформатизації</t>
  </si>
  <si>
    <t xml:space="preserve">ДЮСШ </t>
  </si>
  <si>
    <t>Послуги зв'язку</t>
  </si>
  <si>
    <t>УЖКГі Б</t>
  </si>
  <si>
    <t>Освіта ЗЗСО (Гімназія № 2)</t>
  </si>
  <si>
    <t>Освіта (абонплата по теплопостачанню)</t>
  </si>
  <si>
    <t>заробітна плата за червень 2022 р.</t>
  </si>
  <si>
    <t>повернення коштів на рахунок</t>
  </si>
  <si>
    <t>не проведено розпорядження 03.06.2022 року</t>
  </si>
  <si>
    <t>Фінансування видатків бюджету Ніжинської міської територіальної громади за 08.06.2022р. пооб’єктно</t>
  </si>
  <si>
    <t>Залишок коштів станом на 08.06.2022 р., в т.ч.:</t>
  </si>
  <si>
    <t>Надходження коштів на рахунки бюджету 08.06.2022 р., в т.ч.:</t>
  </si>
  <si>
    <t xml:space="preserve">Всього коштів на рахунках бюджету 08.06.2022 р. </t>
  </si>
  <si>
    <t>Послуги зв'зку</t>
  </si>
  <si>
    <t>За спостерігання за спрацюванням установок пожежної сигналізації</t>
  </si>
  <si>
    <t>Постачання примірника та пакетів оновлень комп. програми М.Е.Doc</t>
  </si>
  <si>
    <t>Погашення відсотків "НЕФКО" по програмі</t>
  </si>
  <si>
    <t xml:space="preserve">розпорядження №№ 203, 204 від  08.06.2022 р. </t>
  </si>
  <si>
    <t>Погашення кредиту по кредитному договору між Ніжинською міською радою та Північною екологічною фінансовою корпорацією ("НЕФКО")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</si>
</sst>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33">
      <selection activeCell="B232" sqref="B232:C23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0" t="s">
        <v>120</v>
      </c>
      <c r="B1" s="110"/>
      <c r="C1" s="110"/>
      <c r="D1" s="110"/>
      <c r="E1" s="110"/>
    </row>
    <row r="2" spans="1:5" ht="26.25" customHeight="1" hidden="1">
      <c r="A2" s="111" t="s">
        <v>128</v>
      </c>
      <c r="B2" s="111"/>
      <c r="C2" s="111"/>
      <c r="D2" s="112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87" t="s">
        <v>121</v>
      </c>
      <c r="B4" s="87"/>
      <c r="C4" s="87"/>
      <c r="D4" s="44">
        <v>32256564.51</v>
      </c>
      <c r="E4" s="23"/>
    </row>
    <row r="5" spans="1:5" ht="23.25" customHeight="1">
      <c r="A5" s="87" t="s">
        <v>97</v>
      </c>
      <c r="B5" s="87"/>
      <c r="C5" s="87"/>
      <c r="D5" s="44"/>
      <c r="E5" s="23"/>
    </row>
    <row r="6" spans="1:5" ht="23.25" customHeight="1">
      <c r="A6" s="87" t="s">
        <v>122</v>
      </c>
      <c r="B6" s="87"/>
      <c r="C6" s="87"/>
      <c r="D6" s="44">
        <f>D9+D10</f>
        <v>2276727.11</v>
      </c>
      <c r="E6" s="23"/>
    </row>
    <row r="7" spans="1:5" ht="23.25" customHeight="1">
      <c r="A7" s="113" t="s">
        <v>104</v>
      </c>
      <c r="B7" s="113"/>
      <c r="C7" s="113"/>
      <c r="D7" s="24"/>
      <c r="E7" s="23"/>
    </row>
    <row r="8" spans="1:5" ht="23.25" customHeight="1">
      <c r="A8" s="113" t="s">
        <v>99</v>
      </c>
      <c r="B8" s="113"/>
      <c r="C8" s="113"/>
      <c r="D8" s="24"/>
      <c r="E8" s="23"/>
    </row>
    <row r="9" spans="1:5" ht="21.75" customHeight="1">
      <c r="A9" s="113" t="s">
        <v>61</v>
      </c>
      <c r="B9" s="113"/>
      <c r="C9" s="113"/>
      <c r="D9" s="55">
        <v>2276727.11</v>
      </c>
      <c r="E9" s="23"/>
    </row>
    <row r="10" spans="1:5" ht="22.5" customHeight="1">
      <c r="A10" s="106" t="s">
        <v>62</v>
      </c>
      <c r="B10" s="106"/>
      <c r="C10" s="106"/>
      <c r="D10" s="34">
        <v>0</v>
      </c>
      <c r="E10" s="23"/>
    </row>
    <row r="11" spans="1:5" ht="22.5" customHeight="1" hidden="1">
      <c r="A11" s="107" t="s">
        <v>118</v>
      </c>
      <c r="B11" s="108"/>
      <c r="C11" s="109"/>
      <c r="D11" s="34"/>
      <c r="E11" s="23"/>
    </row>
    <row r="12" spans="1:5" ht="22.5" customHeight="1" hidden="1">
      <c r="A12" s="107" t="s">
        <v>119</v>
      </c>
      <c r="B12" s="108"/>
      <c r="C12" s="109"/>
      <c r="D12" s="34"/>
      <c r="E12" s="23"/>
    </row>
    <row r="13" spans="1:5" ht="22.5" customHeight="1">
      <c r="A13" s="107" t="s">
        <v>107</v>
      </c>
      <c r="B13" s="108"/>
      <c r="C13" s="109"/>
      <c r="D13" s="34"/>
      <c r="E13" s="23"/>
    </row>
    <row r="14" spans="1:6" ht="23.25" customHeight="1">
      <c r="A14" s="87" t="s">
        <v>123</v>
      </c>
      <c r="B14" s="87"/>
      <c r="C14" s="87"/>
      <c r="D14" s="44">
        <f>D4+D6+D12-D11</f>
        <v>34533291.620000005</v>
      </c>
      <c r="E14" s="23"/>
      <c r="F14" s="30"/>
    </row>
    <row r="15" spans="1:5" ht="27.75" customHeight="1">
      <c r="A15" s="105" t="s">
        <v>69</v>
      </c>
      <c r="B15" s="105"/>
      <c r="C15" s="105"/>
      <c r="D15" s="105"/>
      <c r="E15" s="23"/>
    </row>
    <row r="16" spans="1:6" s="25" customFormat="1" ht="24.75" customHeight="1">
      <c r="A16" s="45" t="s">
        <v>53</v>
      </c>
      <c r="B16" s="105" t="s">
        <v>54</v>
      </c>
      <c r="C16" s="105"/>
      <c r="D16" s="46">
        <f>D17+D37+D42+D49+D155+D156+D157+D160+D159</f>
        <v>7709.17</v>
      </c>
      <c r="E16" s="59"/>
      <c r="F16" s="51"/>
    </row>
    <row r="17" spans="1:5" s="25" customFormat="1" ht="24.75" customHeight="1">
      <c r="A17" s="43" t="s">
        <v>55</v>
      </c>
      <c r="B17" s="80" t="s">
        <v>117</v>
      </c>
      <c r="C17" s="80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106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103" t="s">
        <v>67</v>
      </c>
      <c r="C37" s="104"/>
      <c r="D37" s="38">
        <f>SUM(D38:D41)</f>
        <v>0</v>
      </c>
      <c r="E37" s="71"/>
    </row>
    <row r="38" spans="1:5" s="25" customFormat="1" ht="24" customHeight="1" hidden="1">
      <c r="A38" s="43"/>
      <c r="B38" s="98" t="s">
        <v>15</v>
      </c>
      <c r="C38" s="98"/>
      <c r="D38" s="40"/>
      <c r="E38" s="59"/>
    </row>
    <row r="39" spans="1:5" s="25" customFormat="1" ht="24" customHeight="1" hidden="1">
      <c r="A39" s="43"/>
      <c r="B39" s="98" t="s">
        <v>88</v>
      </c>
      <c r="C39" s="98"/>
      <c r="D39" s="41"/>
      <c r="E39" s="59"/>
    </row>
    <row r="40" spans="1:5" s="25" customFormat="1" ht="24" customHeight="1" hidden="1">
      <c r="A40" s="43"/>
      <c r="B40" s="98" t="s">
        <v>115</v>
      </c>
      <c r="C40" s="98"/>
      <c r="D40" s="40"/>
      <c r="E40" s="59"/>
    </row>
    <row r="41" spans="1:5" s="25" customFormat="1" ht="0" customHeight="1" hidden="1">
      <c r="A41" s="43"/>
      <c r="B41" s="98" t="s">
        <v>73</v>
      </c>
      <c r="C41" s="98"/>
      <c r="D41" s="40"/>
      <c r="E41" s="59"/>
    </row>
    <row r="42" spans="1:5" s="25" customFormat="1" ht="23.25" customHeight="1">
      <c r="A42" s="43" t="s">
        <v>10</v>
      </c>
      <c r="B42" s="98" t="s">
        <v>67</v>
      </c>
      <c r="C42" s="98"/>
      <c r="D42" s="38">
        <f>SUM(D43:D48)</f>
        <v>0</v>
      </c>
      <c r="E42" s="59"/>
    </row>
    <row r="43" spans="1:5" s="25" customFormat="1" ht="24" customHeight="1" hidden="1">
      <c r="A43" s="43"/>
      <c r="B43" s="98" t="s">
        <v>63</v>
      </c>
      <c r="C43" s="98"/>
      <c r="D43" s="40"/>
      <c r="E43" s="59"/>
    </row>
    <row r="44" spans="1:5" s="25" customFormat="1" ht="24" customHeight="1" hidden="1">
      <c r="A44" s="43"/>
      <c r="B44" s="98" t="s">
        <v>82</v>
      </c>
      <c r="C44" s="98"/>
      <c r="D44" s="40"/>
      <c r="E44" s="59"/>
    </row>
    <row r="45" spans="1:5" s="25" customFormat="1" ht="18.75" hidden="1">
      <c r="A45" s="43"/>
      <c r="B45" s="98" t="s">
        <v>83</v>
      </c>
      <c r="C45" s="98"/>
      <c r="D45" s="40"/>
      <c r="E45" s="59"/>
    </row>
    <row r="46" spans="1:5" s="25" customFormat="1" ht="18.75" hidden="1">
      <c r="A46" s="43"/>
      <c r="B46" s="98" t="s">
        <v>15</v>
      </c>
      <c r="C46" s="98"/>
      <c r="D46" s="40"/>
      <c r="E46" s="59"/>
    </row>
    <row r="47" spans="1:5" s="25" customFormat="1" ht="18.75" hidden="1">
      <c r="A47" s="43"/>
      <c r="B47" s="98" t="s">
        <v>31</v>
      </c>
      <c r="C47" s="98"/>
      <c r="D47" s="40"/>
      <c r="E47" s="59"/>
    </row>
    <row r="48" spans="1:5" s="25" customFormat="1" ht="24" customHeight="1" hidden="1">
      <c r="A48" s="43"/>
      <c r="B48" s="98" t="s">
        <v>73</v>
      </c>
      <c r="C48" s="98"/>
      <c r="D48" s="40"/>
      <c r="E48" s="59"/>
    </row>
    <row r="49" spans="1:5" s="25" customFormat="1" ht="22.5" customHeight="1">
      <c r="A49" s="21" t="s">
        <v>25</v>
      </c>
      <c r="B49" s="98" t="s">
        <v>26</v>
      </c>
      <c r="C49" s="98"/>
      <c r="D49" s="39">
        <f>D50+D71+D93+D114+D133+D153</f>
        <v>7709.17</v>
      </c>
      <c r="E49" s="59"/>
    </row>
    <row r="50" spans="1:5" s="25" customFormat="1" ht="27" customHeight="1" hidden="1">
      <c r="A50" s="21"/>
      <c r="B50" s="98" t="s">
        <v>71</v>
      </c>
      <c r="C50" s="98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109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116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45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 hidden="1">
      <c r="A71" s="21"/>
      <c r="B71" s="98" t="s">
        <v>1</v>
      </c>
      <c r="C71" s="98"/>
      <c r="D71" s="49">
        <f>SUM(D72:D92)</f>
        <v>0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 hidden="1">
      <c r="A91" s="69"/>
      <c r="B91" s="42"/>
      <c r="C91" s="42" t="s">
        <v>0</v>
      </c>
      <c r="D91" s="40"/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98" t="s">
        <v>2</v>
      </c>
      <c r="C93" s="98"/>
      <c r="D93" s="49">
        <f>SUM(D94:D113)</f>
        <v>5217.55</v>
      </c>
      <c r="E93" s="71"/>
    </row>
    <row r="94" spans="1:5" s="25" customFormat="1" ht="22.5" customHeight="1" hidden="1">
      <c r="A94" s="69"/>
      <c r="B94" s="47"/>
      <c r="C94" s="42" t="s">
        <v>72</v>
      </c>
      <c r="D94" s="70"/>
      <c r="E94" s="59"/>
    </row>
    <row r="95" spans="1:5" s="32" customFormat="1" ht="22.5" customHeight="1" hidden="1">
      <c r="A95" s="69"/>
      <c r="B95" s="47"/>
      <c r="C95" s="42" t="s">
        <v>59</v>
      </c>
      <c r="D95" s="40"/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 hidden="1">
      <c r="A97" s="69"/>
      <c r="B97" s="47"/>
      <c r="C97" s="42" t="s">
        <v>73</v>
      </c>
      <c r="D97" s="40"/>
      <c r="E97" s="71"/>
    </row>
    <row r="98" spans="1:5" s="32" customFormat="1" ht="23.25" customHeight="1" hidden="1">
      <c r="A98" s="69"/>
      <c r="B98" s="47"/>
      <c r="C98" s="42" t="s">
        <v>63</v>
      </c>
      <c r="D98" s="40"/>
      <c r="E98" s="71"/>
    </row>
    <row r="99" spans="1:5" s="32" customFormat="1" ht="22.5" customHeight="1">
      <c r="A99" s="69"/>
      <c r="B99" s="47"/>
      <c r="C99" s="42" t="s">
        <v>74</v>
      </c>
      <c r="D99" s="40">
        <v>3190.92</v>
      </c>
      <c r="E99" s="71"/>
    </row>
    <row r="100" spans="1:5" s="32" customFormat="1" ht="22.5" customHeight="1" hidden="1">
      <c r="A100" s="69"/>
      <c r="B100" s="47"/>
      <c r="C100" s="42" t="s">
        <v>15</v>
      </c>
      <c r="D100" s="40"/>
      <c r="E100" s="71"/>
    </row>
    <row r="101" spans="1:5" s="32" customFormat="1" ht="22.5" customHeight="1" hidden="1">
      <c r="A101" s="69"/>
      <c r="B101" s="47"/>
      <c r="C101" s="42" t="s">
        <v>64</v>
      </c>
      <c r="D101" s="40"/>
      <c r="E101" s="71"/>
    </row>
    <row r="102" spans="1:5" s="32" customFormat="1" ht="22.5" customHeight="1" hidden="1">
      <c r="A102" s="69"/>
      <c r="B102" s="47"/>
      <c r="C102" s="42" t="s">
        <v>18</v>
      </c>
      <c r="D102" s="40"/>
      <c r="E102" s="71"/>
    </row>
    <row r="103" spans="1:5" s="32" customFormat="1" ht="22.5" customHeight="1" hidden="1">
      <c r="A103" s="69"/>
      <c r="B103" s="47"/>
      <c r="C103" s="42" t="s">
        <v>31</v>
      </c>
      <c r="D103" s="40"/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 hidden="1">
      <c r="A105" s="69"/>
      <c r="B105" s="47"/>
      <c r="C105" s="42" t="s">
        <v>45</v>
      </c>
      <c r="D105" s="40"/>
      <c r="E105" s="71"/>
    </row>
    <row r="106" spans="1:5" s="32" customFormat="1" ht="24" customHeight="1" hidden="1">
      <c r="A106" s="69"/>
      <c r="B106" s="47"/>
      <c r="C106" s="42" t="s">
        <v>68</v>
      </c>
      <c r="D106" s="40"/>
      <c r="E106" s="71"/>
    </row>
    <row r="107" spans="1:5" s="32" customFormat="1" ht="22.5" customHeight="1" hidden="1">
      <c r="A107" s="69"/>
      <c r="B107" s="47"/>
      <c r="C107" s="42" t="s">
        <v>85</v>
      </c>
      <c r="D107" s="40"/>
      <c r="E107" s="71"/>
    </row>
    <row r="108" spans="1:5" s="32" customFormat="1" ht="22.5" customHeight="1">
      <c r="A108" s="69"/>
      <c r="B108" s="47"/>
      <c r="C108" s="42" t="s">
        <v>66</v>
      </c>
      <c r="D108" s="74">
        <v>2026.63</v>
      </c>
      <c r="E108" s="71"/>
    </row>
    <row r="109" spans="1:5" s="32" customFormat="1" ht="28.5" customHeight="1" hidden="1">
      <c r="A109" s="69"/>
      <c r="B109" s="47"/>
      <c r="C109" s="42" t="s">
        <v>75</v>
      </c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 hidden="1">
      <c r="A111" s="69"/>
      <c r="B111" s="47"/>
      <c r="C111" s="42" t="s">
        <v>76</v>
      </c>
      <c r="D111" s="40"/>
      <c r="E111" s="71"/>
    </row>
    <row r="112" spans="1:5" s="32" customFormat="1" ht="22.5" customHeight="1" hidden="1">
      <c r="A112" s="69"/>
      <c r="B112" s="47"/>
      <c r="C112" s="42" t="s">
        <v>0</v>
      </c>
      <c r="D112" s="40"/>
      <c r="E112" s="71"/>
    </row>
    <row r="113" spans="1:5" s="32" customFormat="1" ht="22.5" customHeight="1" hidden="1">
      <c r="A113" s="69"/>
      <c r="B113" s="47"/>
      <c r="C113" s="42" t="s">
        <v>60</v>
      </c>
      <c r="D113" s="40"/>
      <c r="E113" s="71"/>
    </row>
    <row r="114" spans="1:8" s="32" customFormat="1" ht="18.75" customHeight="1">
      <c r="A114" s="37"/>
      <c r="B114" s="98" t="s">
        <v>70</v>
      </c>
      <c r="C114" s="98"/>
      <c r="D114" s="49">
        <f>SUM(D115:D132)</f>
        <v>71.92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108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>
      <c r="A120" s="69"/>
      <c r="B120" s="42"/>
      <c r="C120" s="42" t="s">
        <v>82</v>
      </c>
      <c r="D120" s="40">
        <v>71.92</v>
      </c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9.5" customHeight="1" hidden="1">
      <c r="A122" s="69"/>
      <c r="B122" s="42"/>
      <c r="C122" s="42" t="s">
        <v>83</v>
      </c>
      <c r="D122" s="40"/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 hidden="1">
      <c r="A128" s="69"/>
      <c r="B128" s="42"/>
      <c r="C128" s="42" t="s">
        <v>112</v>
      </c>
      <c r="D128" s="40"/>
      <c r="E128" s="71"/>
    </row>
    <row r="129" spans="1:7" s="32" customFormat="1" ht="18.75" customHeight="1" hidden="1">
      <c r="A129" s="69"/>
      <c r="B129" s="42"/>
      <c r="C129" s="42" t="s">
        <v>110</v>
      </c>
      <c r="D129" s="40"/>
      <c r="E129" s="71"/>
      <c r="G129" s="36"/>
    </row>
    <row r="130" spans="1:5" s="32" customFormat="1" ht="19.5" customHeight="1" hidden="1">
      <c r="A130" s="69"/>
      <c r="B130" s="42"/>
      <c r="C130" s="42" t="s">
        <v>75</v>
      </c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>
      <c r="A133" s="21"/>
      <c r="B133" s="98" t="s">
        <v>84</v>
      </c>
      <c r="C133" s="98"/>
      <c r="D133" s="49">
        <f>SUM(D134:D152)</f>
        <v>2419.7</v>
      </c>
      <c r="E133" s="71"/>
      <c r="G133" s="36"/>
    </row>
    <row r="134" spans="1:5" s="25" customFormat="1" ht="19.5" customHeight="1" hidden="1">
      <c r="A134" s="69"/>
      <c r="B134" s="42"/>
      <c r="C134" s="42" t="s">
        <v>98</v>
      </c>
      <c r="D134" s="40"/>
      <c r="E134" s="59"/>
    </row>
    <row r="135" spans="1:5" s="32" customFormat="1" ht="19.5" customHeight="1" hidden="1">
      <c r="A135" s="69"/>
      <c r="B135" s="42"/>
      <c r="C135" s="42" t="s">
        <v>59</v>
      </c>
      <c r="D135" s="40"/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 hidden="1">
      <c r="A138" s="69"/>
      <c r="B138" s="42"/>
      <c r="C138" s="42" t="s">
        <v>63</v>
      </c>
      <c r="D138" s="40"/>
      <c r="E138" s="71"/>
    </row>
    <row r="139" spans="1:5" s="32" customFormat="1" ht="18.75" customHeight="1" hidden="1">
      <c r="A139" s="69"/>
      <c r="B139" s="42"/>
      <c r="C139" s="42" t="s">
        <v>74</v>
      </c>
      <c r="D139" s="40"/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>
      <c r="A141" s="69"/>
      <c r="B141" s="42"/>
      <c r="C141" s="42" t="s">
        <v>83</v>
      </c>
      <c r="D141" s="40">
        <v>2419.7</v>
      </c>
      <c r="E141" s="71"/>
    </row>
    <row r="142" spans="1:5" s="32" customFormat="1" ht="19.5" customHeight="1" hidden="1">
      <c r="A142" s="69"/>
      <c r="B142" s="42"/>
      <c r="C142" s="42" t="s">
        <v>18</v>
      </c>
      <c r="D142" s="40"/>
      <c r="E142" s="71"/>
    </row>
    <row r="143" spans="1:5" s="32" customFormat="1" ht="20.25" customHeight="1" hidden="1">
      <c r="A143" s="69"/>
      <c r="B143" s="42"/>
      <c r="C143" s="42" t="s">
        <v>31</v>
      </c>
      <c r="D143" s="40"/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 hidden="1">
      <c r="A148" s="69"/>
      <c r="B148" s="42"/>
      <c r="C148" s="42" t="s">
        <v>66</v>
      </c>
      <c r="D148" s="40"/>
      <c r="E148" s="71"/>
    </row>
    <row r="149" spans="1:5" s="32" customFormat="1" ht="19.5" customHeight="1" hidden="1">
      <c r="A149" s="69"/>
      <c r="B149" s="42"/>
      <c r="C149" s="42" t="s">
        <v>75</v>
      </c>
      <c r="D149" s="40"/>
      <c r="E149" s="71"/>
    </row>
    <row r="150" spans="1:5" s="32" customFormat="1" ht="19.5" customHeight="1" hidden="1">
      <c r="A150" s="69"/>
      <c r="B150" s="42"/>
      <c r="C150" s="42" t="s">
        <v>76</v>
      </c>
      <c r="D150" s="40"/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 hidden="1">
      <c r="A153" s="69"/>
      <c r="B153" s="98" t="s">
        <v>80</v>
      </c>
      <c r="C153" s="98"/>
      <c r="D153" s="49">
        <f>D154</f>
        <v>0</v>
      </c>
      <c r="E153" s="71"/>
    </row>
    <row r="154" spans="1:5" s="32" customFormat="1" ht="24" customHeight="1" hidden="1">
      <c r="A154" s="69"/>
      <c r="B154" s="42"/>
      <c r="C154" s="42" t="s">
        <v>81</v>
      </c>
      <c r="D154" s="40"/>
      <c r="E154" s="71"/>
    </row>
    <row r="155" spans="1:8" s="32" customFormat="1" ht="26.25" customHeight="1" hidden="1">
      <c r="A155" s="85" t="s">
        <v>56</v>
      </c>
      <c r="B155" s="80"/>
      <c r="C155" s="80"/>
      <c r="D155" s="40"/>
      <c r="E155" s="71"/>
      <c r="H155" s="36"/>
    </row>
    <row r="156" spans="1:5" s="25" customFormat="1" ht="40.5" customHeight="1" hidden="1">
      <c r="A156" s="89"/>
      <c r="B156" s="80"/>
      <c r="C156" s="80"/>
      <c r="D156" s="29"/>
      <c r="E156" s="59"/>
    </row>
    <row r="157" spans="1:5" s="25" customFormat="1" ht="38.25" customHeight="1" hidden="1">
      <c r="A157" s="89"/>
      <c r="B157" s="80"/>
      <c r="C157" s="80"/>
      <c r="D157" s="29"/>
      <c r="E157" s="59"/>
    </row>
    <row r="158" spans="1:5" s="25" customFormat="1" ht="24.75" customHeight="1" hidden="1">
      <c r="A158" s="89"/>
      <c r="B158" s="103"/>
      <c r="C158" s="104"/>
      <c r="D158" s="40"/>
      <c r="E158" s="59"/>
    </row>
    <row r="159" spans="1:5" s="25" customFormat="1" ht="26.25" customHeight="1" hidden="1">
      <c r="A159" s="89"/>
      <c r="B159" s="98"/>
      <c r="C159" s="98"/>
      <c r="D159" s="40"/>
      <c r="E159" s="59"/>
    </row>
    <row r="160" spans="1:5" s="25" customFormat="1" ht="37.5" customHeight="1" hidden="1">
      <c r="A160" s="86"/>
      <c r="B160" s="98"/>
      <c r="C160" s="98"/>
      <c r="D160" s="40"/>
      <c r="E160" s="59"/>
    </row>
    <row r="161" spans="1:6" s="25" customFormat="1" ht="43.5" customHeight="1">
      <c r="A161" s="43" t="s">
        <v>22</v>
      </c>
      <c r="B161" s="87" t="s">
        <v>57</v>
      </c>
      <c r="C161" s="87"/>
      <c r="D161" s="39">
        <f>D174+D182+D192+D197+D201+D214+D231+D241+D250+D257+D263+D269+D281+D287+D298+D309+D322+D324</f>
        <v>988537.6699999999</v>
      </c>
      <c r="E161" s="59"/>
      <c r="F161" s="51"/>
    </row>
    <row r="162" spans="1:6" s="25" customFormat="1" ht="28.5" customHeight="1">
      <c r="A162" s="87" t="s">
        <v>102</v>
      </c>
      <c r="B162" s="78" t="s">
        <v>105</v>
      </c>
      <c r="C162" s="79"/>
      <c r="D162" s="40">
        <v>1200</v>
      </c>
      <c r="E162" s="48"/>
      <c r="F162" s="51"/>
    </row>
    <row r="163" spans="1:6" s="25" customFormat="1" ht="34.5" customHeight="1" hidden="1">
      <c r="A163" s="87"/>
      <c r="B163" s="78"/>
      <c r="C163" s="79"/>
      <c r="D163" s="40"/>
      <c r="E163" s="48"/>
      <c r="F163" s="51"/>
    </row>
    <row r="164" spans="1:7" s="25" customFormat="1" ht="33" customHeight="1" hidden="1">
      <c r="A164" s="87"/>
      <c r="B164" s="78"/>
      <c r="C164" s="79"/>
      <c r="D164" s="40"/>
      <c r="E164" s="48"/>
      <c r="G164" s="51"/>
    </row>
    <row r="165" spans="1:7" s="25" customFormat="1" ht="18.75" hidden="1">
      <c r="A165" s="87"/>
      <c r="B165" s="98"/>
      <c r="C165" s="98"/>
      <c r="D165" s="40"/>
      <c r="E165" s="48"/>
      <c r="G165" s="51"/>
    </row>
    <row r="166" spans="1:7" s="25" customFormat="1" ht="32.25" customHeight="1" hidden="1">
      <c r="A166" s="87"/>
      <c r="B166" s="80"/>
      <c r="C166" s="80"/>
      <c r="D166" s="40"/>
      <c r="E166" s="48"/>
      <c r="G166" s="51"/>
    </row>
    <row r="167" spans="1:7" s="25" customFormat="1" ht="25.5" customHeight="1" hidden="1">
      <c r="A167" s="87"/>
      <c r="B167" s="98"/>
      <c r="C167" s="98"/>
      <c r="D167" s="40"/>
      <c r="E167" s="48"/>
      <c r="G167" s="51"/>
    </row>
    <row r="168" spans="1:7" s="25" customFormat="1" ht="18.75" hidden="1">
      <c r="A168" s="87"/>
      <c r="B168" s="80"/>
      <c r="C168" s="80"/>
      <c r="D168" s="40"/>
      <c r="E168" s="48"/>
      <c r="G168" s="51"/>
    </row>
    <row r="169" spans="1:7" s="25" customFormat="1" ht="18.75" hidden="1">
      <c r="A169" s="87"/>
      <c r="B169" s="98"/>
      <c r="C169" s="98"/>
      <c r="D169" s="40"/>
      <c r="E169" s="48"/>
      <c r="G169" s="51"/>
    </row>
    <row r="170" spans="1:7" s="25" customFormat="1" ht="18.75" hidden="1">
      <c r="A170" s="87"/>
      <c r="B170" s="98"/>
      <c r="C170" s="98"/>
      <c r="D170" s="40"/>
      <c r="E170" s="48"/>
      <c r="G170" s="51"/>
    </row>
    <row r="171" spans="1:7" s="25" customFormat="1" ht="18.75" hidden="1">
      <c r="A171" s="87"/>
      <c r="B171" s="98"/>
      <c r="C171" s="98"/>
      <c r="D171" s="40"/>
      <c r="E171" s="48"/>
      <c r="G171" s="51"/>
    </row>
    <row r="172" spans="1:7" s="25" customFormat="1" ht="18.75" hidden="1">
      <c r="A172" s="87"/>
      <c r="B172" s="98"/>
      <c r="C172" s="98"/>
      <c r="D172" s="40"/>
      <c r="E172" s="48"/>
      <c r="G172" s="51"/>
    </row>
    <row r="173" spans="1:7" s="25" customFormat="1" ht="30.75" customHeight="1" hidden="1">
      <c r="A173" s="87"/>
      <c r="B173" s="98"/>
      <c r="C173" s="98"/>
      <c r="D173" s="40"/>
      <c r="E173" s="48"/>
      <c r="G173" s="51"/>
    </row>
    <row r="174" spans="1:5" s="25" customFormat="1" ht="22.5" customHeight="1">
      <c r="A174" s="87"/>
      <c r="B174" s="96" t="s">
        <v>90</v>
      </c>
      <c r="C174" s="96"/>
      <c r="D174" s="49">
        <f>SUM(D162:D173)</f>
        <v>1200</v>
      </c>
      <c r="E174" s="48"/>
    </row>
    <row r="175" spans="1:4" s="26" customFormat="1" ht="30" customHeight="1">
      <c r="A175" s="85" t="s">
        <v>101</v>
      </c>
      <c r="B175" s="80" t="s">
        <v>113</v>
      </c>
      <c r="C175" s="80"/>
      <c r="D175" s="29">
        <v>423.98</v>
      </c>
    </row>
    <row r="176" spans="1:4" s="26" customFormat="1" ht="23.25" customHeight="1" hidden="1">
      <c r="A176" s="89"/>
      <c r="B176" s="80"/>
      <c r="C176" s="80"/>
      <c r="D176" s="29"/>
    </row>
    <row r="177" spans="1:4" s="26" customFormat="1" ht="22.5" customHeight="1" hidden="1">
      <c r="A177" s="89"/>
      <c r="B177" s="80"/>
      <c r="C177" s="80"/>
      <c r="D177" s="29"/>
    </row>
    <row r="178" spans="1:4" s="26" customFormat="1" ht="22.5" customHeight="1" hidden="1">
      <c r="A178" s="89"/>
      <c r="B178" s="80"/>
      <c r="C178" s="80"/>
      <c r="D178" s="29"/>
    </row>
    <row r="179" spans="1:4" s="26" customFormat="1" ht="22.5" customHeight="1" hidden="1">
      <c r="A179" s="89"/>
      <c r="B179" s="80"/>
      <c r="C179" s="80"/>
      <c r="D179" s="29"/>
    </row>
    <row r="180" spans="1:4" s="26" customFormat="1" ht="21.75" customHeight="1" hidden="1">
      <c r="A180" s="89"/>
      <c r="B180" s="80"/>
      <c r="C180" s="80"/>
      <c r="D180" s="29"/>
    </row>
    <row r="181" spans="1:4" s="26" customFormat="1" ht="18.75" hidden="1">
      <c r="A181" s="89"/>
      <c r="B181" s="80"/>
      <c r="C181" s="80"/>
      <c r="D181" s="29"/>
    </row>
    <row r="182" spans="1:8" s="26" customFormat="1" ht="28.5" customHeight="1">
      <c r="A182" s="86"/>
      <c r="B182" s="96" t="s">
        <v>90</v>
      </c>
      <c r="C182" s="96"/>
      <c r="D182" s="50">
        <f>SUM(D175:D181)</f>
        <v>423.98</v>
      </c>
      <c r="F182" s="28"/>
      <c r="H182" s="28"/>
    </row>
    <row r="183" spans="1:4" s="26" customFormat="1" ht="20.25" customHeight="1">
      <c r="A183" s="87" t="s">
        <v>18</v>
      </c>
      <c r="B183" s="80" t="s">
        <v>124</v>
      </c>
      <c r="C183" s="80"/>
      <c r="D183" s="29">
        <v>1441.22</v>
      </c>
    </row>
    <row r="184" spans="1:4" s="26" customFormat="1" ht="24" customHeight="1">
      <c r="A184" s="87"/>
      <c r="B184" s="80" t="s">
        <v>125</v>
      </c>
      <c r="C184" s="80"/>
      <c r="D184" s="29">
        <v>600</v>
      </c>
    </row>
    <row r="185" spans="1:4" s="26" customFormat="1" ht="13.5" customHeight="1" hidden="1">
      <c r="A185" s="87"/>
      <c r="B185" s="80"/>
      <c r="C185" s="80"/>
      <c r="D185" s="29"/>
    </row>
    <row r="186" spans="1:4" s="26" customFormat="1" ht="19.5" customHeight="1" hidden="1">
      <c r="A186" s="87"/>
      <c r="B186" s="80"/>
      <c r="C186" s="80"/>
      <c r="D186" s="29"/>
    </row>
    <row r="187" spans="1:4" s="26" customFormat="1" ht="32.25" customHeight="1" hidden="1">
      <c r="A187" s="87"/>
      <c r="B187" s="80"/>
      <c r="C187" s="80"/>
      <c r="D187" s="29"/>
    </row>
    <row r="188" spans="1:4" s="26" customFormat="1" ht="35.25" customHeight="1" hidden="1">
      <c r="A188" s="87"/>
      <c r="B188" s="80"/>
      <c r="C188" s="80"/>
      <c r="D188" s="29"/>
    </row>
    <row r="189" spans="1:4" s="26" customFormat="1" ht="22.5" customHeight="1" hidden="1">
      <c r="A189" s="87"/>
      <c r="B189" s="80"/>
      <c r="C189" s="80"/>
      <c r="D189" s="29"/>
    </row>
    <row r="190" spans="1:4" s="26" customFormat="1" ht="21.75" customHeight="1" hidden="1">
      <c r="A190" s="87"/>
      <c r="B190" s="80"/>
      <c r="C190" s="80"/>
      <c r="D190" s="29"/>
    </row>
    <row r="191" spans="1:4" s="26" customFormat="1" ht="19.5" customHeight="1" hidden="1">
      <c r="A191" s="87"/>
      <c r="B191" s="80"/>
      <c r="C191" s="80"/>
      <c r="D191" s="29"/>
    </row>
    <row r="192" spans="1:4" s="26" customFormat="1" ht="15.75" customHeight="1">
      <c r="A192" s="87"/>
      <c r="B192" s="96" t="s">
        <v>90</v>
      </c>
      <c r="C192" s="96"/>
      <c r="D192" s="24">
        <f>SUM(D183:D191)</f>
        <v>2041.22</v>
      </c>
    </row>
    <row r="193" spans="1:4" s="26" customFormat="1" ht="26.25" customHeight="1" hidden="1">
      <c r="A193" s="87" t="s">
        <v>15</v>
      </c>
      <c r="B193" s="80"/>
      <c r="C193" s="80"/>
      <c r="D193" s="29"/>
    </row>
    <row r="194" spans="1:4" s="26" customFormat="1" ht="20.25" customHeight="1" hidden="1">
      <c r="A194" s="87"/>
      <c r="B194" s="80"/>
      <c r="C194" s="80"/>
      <c r="D194" s="29"/>
    </row>
    <row r="195" spans="1:4" s="26" customFormat="1" ht="18" customHeight="1" hidden="1">
      <c r="A195" s="87"/>
      <c r="B195" s="80"/>
      <c r="C195" s="80"/>
      <c r="D195" s="29"/>
    </row>
    <row r="196" spans="1:4" s="26" customFormat="1" ht="15.75" customHeight="1" hidden="1">
      <c r="A196" s="87"/>
      <c r="B196" s="80"/>
      <c r="C196" s="80"/>
      <c r="D196" s="29"/>
    </row>
    <row r="197" spans="1:4" s="26" customFormat="1" ht="60.75" customHeight="1" hidden="1">
      <c r="A197" s="87"/>
      <c r="B197" s="96" t="s">
        <v>90</v>
      </c>
      <c r="C197" s="96"/>
      <c r="D197" s="24">
        <f>D193+D194+D195+D196</f>
        <v>0</v>
      </c>
    </row>
    <row r="198" spans="1:4" s="26" customFormat="1" ht="25.5" customHeight="1">
      <c r="A198" s="87" t="s">
        <v>31</v>
      </c>
      <c r="B198" s="80" t="s">
        <v>124</v>
      </c>
      <c r="C198" s="80"/>
      <c r="D198" s="29">
        <v>217.64</v>
      </c>
    </row>
    <row r="199" spans="1:4" s="26" customFormat="1" ht="24" customHeight="1">
      <c r="A199" s="87"/>
      <c r="B199" s="80" t="s">
        <v>111</v>
      </c>
      <c r="C199" s="80"/>
      <c r="D199" s="29">
        <v>1184</v>
      </c>
    </row>
    <row r="200" spans="1:4" s="26" customFormat="1" ht="22.5" customHeight="1" hidden="1">
      <c r="A200" s="87"/>
      <c r="B200" s="80"/>
      <c r="C200" s="80"/>
      <c r="D200" s="29"/>
    </row>
    <row r="201" spans="1:6" s="26" customFormat="1" ht="29.25" customHeight="1">
      <c r="A201" s="87"/>
      <c r="B201" s="96" t="s">
        <v>90</v>
      </c>
      <c r="C201" s="96"/>
      <c r="D201" s="24">
        <f>D198+D199+D200</f>
        <v>1401.6399999999999</v>
      </c>
      <c r="F201" s="28"/>
    </row>
    <row r="202" spans="1:4" s="26" customFormat="1" ht="42" customHeight="1">
      <c r="A202" s="87" t="s">
        <v>60</v>
      </c>
      <c r="B202" s="80" t="s">
        <v>127</v>
      </c>
      <c r="C202" s="80"/>
      <c r="D202" s="29">
        <v>43078</v>
      </c>
    </row>
    <row r="203" spans="1:4" s="26" customFormat="1" ht="17.25" customHeight="1" hidden="1">
      <c r="A203" s="87"/>
      <c r="B203" s="98"/>
      <c r="C203" s="98"/>
      <c r="D203" s="29"/>
    </row>
    <row r="204" spans="1:4" s="26" customFormat="1" ht="21" customHeight="1" hidden="1">
      <c r="A204" s="87"/>
      <c r="B204" s="78"/>
      <c r="C204" s="79"/>
      <c r="D204" s="29"/>
    </row>
    <row r="205" spans="1:4" s="26" customFormat="1" ht="23.25" customHeight="1" hidden="1">
      <c r="A205" s="87"/>
      <c r="B205" s="98"/>
      <c r="C205" s="98"/>
      <c r="D205" s="29"/>
    </row>
    <row r="206" spans="1:4" s="26" customFormat="1" ht="21.75" customHeight="1" hidden="1">
      <c r="A206" s="87"/>
      <c r="B206" s="98"/>
      <c r="C206" s="98"/>
      <c r="D206" s="29"/>
    </row>
    <row r="207" spans="1:4" s="26" customFormat="1" ht="15.75" customHeight="1" hidden="1">
      <c r="A207" s="87"/>
      <c r="B207" s="103"/>
      <c r="C207" s="104"/>
      <c r="D207" s="29"/>
    </row>
    <row r="208" spans="1:4" s="26" customFormat="1" ht="19.5" customHeight="1" hidden="1">
      <c r="A208" s="87"/>
      <c r="B208" s="103"/>
      <c r="C208" s="104"/>
      <c r="D208" s="29"/>
    </row>
    <row r="209" spans="1:4" s="26" customFormat="1" ht="15.75" customHeight="1" hidden="1">
      <c r="A209" s="87"/>
      <c r="B209" s="103"/>
      <c r="C209" s="104"/>
      <c r="D209" s="29"/>
    </row>
    <row r="210" spans="1:4" s="26" customFormat="1" ht="11.25" customHeight="1" hidden="1">
      <c r="A210" s="87"/>
      <c r="B210" s="103"/>
      <c r="C210" s="104"/>
      <c r="D210" s="29"/>
    </row>
    <row r="211" spans="1:4" s="26" customFormat="1" ht="20.25" customHeight="1" hidden="1">
      <c r="A211" s="87"/>
      <c r="B211" s="103"/>
      <c r="C211" s="104"/>
      <c r="D211" s="29"/>
    </row>
    <row r="212" spans="1:4" s="26" customFormat="1" ht="21.75" customHeight="1" hidden="1">
      <c r="A212" s="87"/>
      <c r="B212" s="103"/>
      <c r="C212" s="104"/>
      <c r="D212" s="29"/>
    </row>
    <row r="213" spans="1:4" s="26" customFormat="1" ht="45.75" customHeight="1">
      <c r="A213" s="87"/>
      <c r="B213" s="98" t="s">
        <v>129</v>
      </c>
      <c r="C213" s="98"/>
      <c r="D213" s="29">
        <v>936478.19</v>
      </c>
    </row>
    <row r="214" spans="1:7" s="26" customFormat="1" ht="34.5" customHeight="1">
      <c r="A214" s="87"/>
      <c r="B214" s="96" t="s">
        <v>90</v>
      </c>
      <c r="C214" s="96"/>
      <c r="D214" s="50">
        <f>SUM(D202:D213)</f>
        <v>979556.19</v>
      </c>
      <c r="G214" s="28"/>
    </row>
    <row r="215" spans="1:7" s="26" customFormat="1" ht="26.25" customHeight="1" hidden="1">
      <c r="A215" s="87" t="s">
        <v>64</v>
      </c>
      <c r="B215" s="80"/>
      <c r="C215" s="80"/>
      <c r="D215" s="29"/>
      <c r="G215" s="28"/>
    </row>
    <row r="216" s="26" customFormat="1" ht="21" customHeight="1" hidden="1">
      <c r="A216" s="87"/>
    </row>
    <row r="217" spans="1:4" s="26" customFormat="1" ht="20.25" customHeight="1" hidden="1">
      <c r="A217" s="87"/>
      <c r="B217" s="80"/>
      <c r="C217" s="80"/>
      <c r="D217" s="29"/>
    </row>
    <row r="218" spans="1:4" s="26" customFormat="1" ht="15" customHeight="1" hidden="1">
      <c r="A218" s="87"/>
      <c r="B218" s="80"/>
      <c r="C218" s="80"/>
      <c r="D218" s="29"/>
    </row>
    <row r="219" spans="1:4" s="26" customFormat="1" ht="14.25" customHeight="1" hidden="1">
      <c r="A219" s="87"/>
      <c r="B219" s="78"/>
      <c r="C219" s="79"/>
      <c r="D219" s="29"/>
    </row>
    <row r="220" spans="1:4" s="26" customFormat="1" ht="15" customHeight="1" hidden="1">
      <c r="A220" s="87"/>
      <c r="B220" s="78"/>
      <c r="C220" s="79"/>
      <c r="D220" s="29"/>
    </row>
    <row r="221" spans="1:4" s="26" customFormat="1" ht="19.5" customHeight="1" hidden="1">
      <c r="A221" s="87"/>
      <c r="B221" s="78"/>
      <c r="C221" s="79"/>
      <c r="D221" s="29"/>
    </row>
    <row r="222" spans="1:4" s="26" customFormat="1" ht="18" customHeight="1" hidden="1">
      <c r="A222" s="87"/>
      <c r="B222" s="78"/>
      <c r="C222" s="79"/>
      <c r="D222" s="29"/>
    </row>
    <row r="223" spans="1:4" s="26" customFormat="1" ht="17.25" customHeight="1" hidden="1">
      <c r="A223" s="87"/>
      <c r="B223" s="78"/>
      <c r="C223" s="79"/>
      <c r="D223" s="29"/>
    </row>
    <row r="224" spans="1:4" s="26" customFormat="1" ht="15.75" customHeight="1" hidden="1">
      <c r="A224" s="87"/>
      <c r="B224" s="78"/>
      <c r="C224" s="79"/>
      <c r="D224" s="29"/>
    </row>
    <row r="225" spans="1:4" s="26" customFormat="1" ht="12" customHeight="1" hidden="1">
      <c r="A225" s="87"/>
      <c r="B225" s="78"/>
      <c r="C225" s="79"/>
      <c r="D225" s="29"/>
    </row>
    <row r="226" spans="1:4" s="26" customFormat="1" ht="17.25" customHeight="1" hidden="1">
      <c r="A226" s="87"/>
      <c r="B226" s="78"/>
      <c r="C226" s="79"/>
      <c r="D226" s="29"/>
    </row>
    <row r="227" spans="1:4" s="26" customFormat="1" ht="14.25" customHeight="1" hidden="1">
      <c r="A227" s="87"/>
      <c r="B227" s="78"/>
      <c r="C227" s="79"/>
      <c r="D227" s="29"/>
    </row>
    <row r="228" spans="1:4" s="26" customFormat="1" ht="28.5" customHeight="1" hidden="1">
      <c r="A228" s="87"/>
      <c r="B228" s="78"/>
      <c r="C228" s="79"/>
      <c r="D228" s="29"/>
    </row>
    <row r="229" spans="1:4" s="26" customFormat="1" ht="19.5" customHeight="1" hidden="1">
      <c r="A229" s="87"/>
      <c r="B229" s="78"/>
      <c r="C229" s="79"/>
      <c r="D229" s="29"/>
    </row>
    <row r="230" spans="1:4" s="26" customFormat="1" ht="15.75" customHeight="1" hidden="1">
      <c r="A230" s="87"/>
      <c r="B230" s="78"/>
      <c r="C230" s="79"/>
      <c r="D230" s="29"/>
    </row>
    <row r="231" spans="1:7" s="26" customFormat="1" ht="17.25" customHeight="1" hidden="1">
      <c r="A231" s="87"/>
      <c r="B231" s="96" t="s">
        <v>90</v>
      </c>
      <c r="C231" s="96"/>
      <c r="D231" s="50">
        <f>SUM(D215:D230)</f>
        <v>0</v>
      </c>
      <c r="F231" s="28"/>
      <c r="G231" s="28"/>
    </row>
    <row r="232" spans="1:4" s="26" customFormat="1" ht="20.25" customHeight="1">
      <c r="A232" s="87" t="s">
        <v>68</v>
      </c>
      <c r="B232" s="80" t="s">
        <v>113</v>
      </c>
      <c r="C232" s="80"/>
      <c r="D232" s="29">
        <v>211.99</v>
      </c>
    </row>
    <row r="233" spans="1:4" s="26" customFormat="1" ht="20.25" customHeight="1">
      <c r="A233" s="87"/>
      <c r="B233" s="80" t="s">
        <v>111</v>
      </c>
      <c r="C233" s="80"/>
      <c r="D233" s="29">
        <v>637.99</v>
      </c>
    </row>
    <row r="234" spans="1:4" s="26" customFormat="1" ht="17.25" customHeight="1" hidden="1">
      <c r="A234" s="87"/>
      <c r="B234" s="80"/>
      <c r="C234" s="80"/>
      <c r="D234" s="29"/>
    </row>
    <row r="235" spans="1:4" s="26" customFormat="1" ht="17.25" customHeight="1" hidden="1">
      <c r="A235" s="87"/>
      <c r="B235" s="80"/>
      <c r="C235" s="80"/>
      <c r="D235" s="29"/>
    </row>
    <row r="236" spans="1:4" s="26" customFormat="1" ht="23.25" customHeight="1" hidden="1">
      <c r="A236" s="87"/>
      <c r="B236" s="80"/>
      <c r="C236" s="80"/>
      <c r="D236" s="29"/>
    </row>
    <row r="237" spans="1:4" s="26" customFormat="1" ht="18" customHeight="1" hidden="1">
      <c r="A237" s="87"/>
      <c r="B237" s="78"/>
      <c r="C237" s="79"/>
      <c r="D237" s="29"/>
    </row>
    <row r="238" spans="1:4" s="26" customFormat="1" ht="15.75" customHeight="1" hidden="1">
      <c r="A238" s="87"/>
      <c r="B238" s="78"/>
      <c r="C238" s="79"/>
      <c r="D238" s="29"/>
    </row>
    <row r="239" spans="1:4" s="26" customFormat="1" ht="15.75" customHeight="1" hidden="1">
      <c r="A239" s="87"/>
      <c r="B239" s="78"/>
      <c r="C239" s="79"/>
      <c r="D239" s="29"/>
    </row>
    <row r="240" spans="1:4" s="26" customFormat="1" ht="20.25" customHeight="1" hidden="1">
      <c r="A240" s="87"/>
      <c r="B240" s="78"/>
      <c r="C240" s="79"/>
      <c r="D240" s="29"/>
    </row>
    <row r="241" spans="1:4" s="26" customFormat="1" ht="25.5" customHeight="1">
      <c r="A241" s="87"/>
      <c r="B241" s="96" t="s">
        <v>90</v>
      </c>
      <c r="C241" s="96"/>
      <c r="D241" s="50">
        <f>D232+D233+D234+D235+D236+D237+D238+D239+D240</f>
        <v>849.98</v>
      </c>
    </row>
    <row r="242" spans="1:4" s="26" customFormat="1" ht="33" customHeight="1" hidden="1">
      <c r="A242" s="85" t="s">
        <v>0</v>
      </c>
      <c r="B242" s="76"/>
      <c r="C242" s="77"/>
      <c r="D242" s="41"/>
    </row>
    <row r="243" spans="1:4" s="26" customFormat="1" ht="14.25" customHeight="1" hidden="1">
      <c r="A243" s="97"/>
      <c r="B243" s="80"/>
      <c r="C243" s="80"/>
      <c r="D243" s="29"/>
    </row>
    <row r="244" spans="1:4" s="26" customFormat="1" ht="29.25" customHeight="1" hidden="1">
      <c r="A244" s="97"/>
      <c r="B244" s="80"/>
      <c r="C244" s="80"/>
      <c r="D244" s="29"/>
    </row>
    <row r="245" spans="1:4" s="26" customFormat="1" ht="21" customHeight="1" hidden="1">
      <c r="A245" s="97"/>
      <c r="B245" s="78"/>
      <c r="C245" s="79"/>
      <c r="D245" s="29"/>
    </row>
    <row r="246" spans="1:4" s="26" customFormat="1" ht="21" customHeight="1" hidden="1">
      <c r="A246" s="97"/>
      <c r="B246" s="78"/>
      <c r="C246" s="79"/>
      <c r="D246" s="29"/>
    </row>
    <row r="247" spans="1:4" s="26" customFormat="1" ht="22.5" customHeight="1" hidden="1">
      <c r="A247" s="97"/>
      <c r="B247" s="78"/>
      <c r="C247" s="79"/>
      <c r="D247" s="29"/>
    </row>
    <row r="248" spans="1:4" s="26" customFormat="1" ht="27.75" customHeight="1" hidden="1">
      <c r="A248" s="97"/>
      <c r="B248" s="78"/>
      <c r="C248" s="79"/>
      <c r="D248" s="29"/>
    </row>
    <row r="249" spans="1:4" s="26" customFormat="1" ht="18.75" customHeight="1" hidden="1">
      <c r="A249" s="97"/>
      <c r="B249" s="78"/>
      <c r="C249" s="79"/>
      <c r="D249" s="29"/>
    </row>
    <row r="250" spans="1:8" s="26" customFormat="1" ht="27.75" customHeight="1" hidden="1">
      <c r="A250" s="102"/>
      <c r="B250" s="96" t="s">
        <v>90</v>
      </c>
      <c r="C250" s="96"/>
      <c r="D250" s="50">
        <f>SUM(D242:D249)</f>
        <v>0</v>
      </c>
      <c r="F250" s="28"/>
      <c r="G250" s="28"/>
      <c r="H250" s="28"/>
    </row>
    <row r="251" spans="1:4" s="26" customFormat="1" ht="24" customHeight="1" hidden="1">
      <c r="A251" s="87" t="s">
        <v>30</v>
      </c>
      <c r="B251" s="80"/>
      <c r="C251" s="80"/>
      <c r="D251" s="29"/>
    </row>
    <row r="252" spans="1:4" s="26" customFormat="1" ht="24.75" customHeight="1" hidden="1">
      <c r="A252" s="87"/>
      <c r="B252" s="78"/>
      <c r="C252" s="79"/>
      <c r="D252" s="29"/>
    </row>
    <row r="253" spans="1:4" s="26" customFormat="1" ht="20.25" customHeight="1" hidden="1">
      <c r="A253" s="87"/>
      <c r="B253" s="78"/>
      <c r="C253" s="79"/>
      <c r="D253" s="29"/>
    </row>
    <row r="254" spans="1:4" s="26" customFormat="1" ht="21.75" customHeight="1" hidden="1">
      <c r="A254" s="87"/>
      <c r="B254" s="98"/>
      <c r="C254" s="98"/>
      <c r="D254" s="29"/>
    </row>
    <row r="255" spans="1:4" s="26" customFormat="1" ht="17.25" customHeight="1" hidden="1">
      <c r="A255" s="87"/>
      <c r="B255" s="98"/>
      <c r="C255" s="98"/>
      <c r="D255" s="29"/>
    </row>
    <row r="256" spans="1:4" s="26" customFormat="1" ht="17.25" customHeight="1" hidden="1">
      <c r="A256" s="87"/>
      <c r="B256" s="80"/>
      <c r="C256" s="101"/>
      <c r="D256" s="29"/>
    </row>
    <row r="257" spans="1:4" s="26" customFormat="1" ht="36.75" customHeight="1" hidden="1">
      <c r="A257" s="87"/>
      <c r="B257" s="96" t="s">
        <v>90</v>
      </c>
      <c r="C257" s="96"/>
      <c r="D257" s="50">
        <f>SUM(D251:D256)</f>
        <v>0</v>
      </c>
    </row>
    <row r="258" spans="1:6" s="26" customFormat="1" ht="0.75" customHeight="1" hidden="1">
      <c r="A258" s="87" t="s">
        <v>63</v>
      </c>
      <c r="B258" s="80"/>
      <c r="C258" s="80"/>
      <c r="D258" s="29"/>
      <c r="F258" s="28"/>
    </row>
    <row r="259" spans="1:4" s="26" customFormat="1" ht="27.75" customHeight="1" hidden="1">
      <c r="A259" s="87"/>
      <c r="B259" s="80"/>
      <c r="C259" s="80"/>
      <c r="D259" s="29"/>
    </row>
    <row r="260" spans="1:4" s="26" customFormat="1" ht="23.25" customHeight="1" hidden="1">
      <c r="A260" s="87"/>
      <c r="B260" s="98"/>
      <c r="C260" s="98"/>
      <c r="D260" s="29"/>
    </row>
    <row r="261" spans="1:4" s="26" customFormat="1" ht="30.75" customHeight="1" hidden="1">
      <c r="A261" s="87"/>
      <c r="B261" s="78"/>
      <c r="C261" s="79"/>
      <c r="D261" s="29"/>
    </row>
    <row r="262" spans="1:4" s="26" customFormat="1" ht="25.5" customHeight="1" hidden="1">
      <c r="A262" s="87"/>
      <c r="B262" s="78"/>
      <c r="C262" s="79"/>
      <c r="D262" s="29"/>
    </row>
    <row r="263" spans="1:7" s="26" customFormat="1" ht="29.25" customHeight="1" hidden="1">
      <c r="A263" s="87"/>
      <c r="B263" s="96" t="s">
        <v>90</v>
      </c>
      <c r="C263" s="96"/>
      <c r="D263" s="50">
        <f>D258+D259+D260+D261+D262</f>
        <v>0</v>
      </c>
      <c r="G263" s="28"/>
    </row>
    <row r="264" spans="1:4" s="26" customFormat="1" ht="21" customHeight="1" hidden="1">
      <c r="A264" s="85" t="s">
        <v>45</v>
      </c>
      <c r="B264" s="98"/>
      <c r="C264" s="98"/>
      <c r="D264" s="29"/>
    </row>
    <row r="265" spans="1:4" s="26" customFormat="1" ht="24.75" customHeight="1" hidden="1">
      <c r="A265" s="89"/>
      <c r="B265" s="80"/>
      <c r="C265" s="80"/>
      <c r="D265" s="29"/>
    </row>
    <row r="266" spans="1:4" s="26" customFormat="1" ht="18.75" customHeight="1" hidden="1">
      <c r="A266" s="89"/>
      <c r="B266" s="80"/>
      <c r="C266" s="80"/>
      <c r="D266" s="29"/>
    </row>
    <row r="267" spans="1:4" s="26" customFormat="1" ht="18.75" customHeight="1" hidden="1">
      <c r="A267" s="89"/>
      <c r="B267" s="80"/>
      <c r="C267" s="100"/>
      <c r="D267" s="29"/>
    </row>
    <row r="268" spans="1:4" s="26" customFormat="1" ht="17.25" customHeight="1" hidden="1">
      <c r="A268" s="89"/>
      <c r="B268" s="80"/>
      <c r="C268" s="100"/>
      <c r="D268" s="29"/>
    </row>
    <row r="269" spans="1:4" s="26" customFormat="1" ht="27.75" customHeight="1" hidden="1">
      <c r="A269" s="86"/>
      <c r="B269" s="96" t="s">
        <v>90</v>
      </c>
      <c r="C269" s="96"/>
      <c r="D269" s="50">
        <f>SUM(D264:D268)</f>
        <v>0</v>
      </c>
    </row>
    <row r="270" spans="1:5" s="26" customFormat="1" ht="21" customHeight="1" hidden="1">
      <c r="A270" s="87" t="s">
        <v>12</v>
      </c>
      <c r="B270" s="78"/>
      <c r="C270" s="79"/>
      <c r="D270" s="123"/>
      <c r="E270" s="124"/>
    </row>
    <row r="271" spans="1:4" s="26" customFormat="1" ht="18" customHeight="1" hidden="1">
      <c r="A271" s="87"/>
      <c r="B271" s="80"/>
      <c r="C271" s="80"/>
      <c r="D271" s="29"/>
    </row>
    <row r="272" spans="1:4" s="26" customFormat="1" ht="21.75" customHeight="1" hidden="1">
      <c r="A272" s="87"/>
      <c r="B272" s="80"/>
      <c r="C272" s="80"/>
      <c r="D272" s="29"/>
    </row>
    <row r="273" spans="1:4" s="26" customFormat="1" ht="20.25" customHeight="1" hidden="1">
      <c r="A273" s="87"/>
      <c r="B273" s="80"/>
      <c r="C273" s="80"/>
      <c r="D273" s="29"/>
    </row>
    <row r="274" spans="1:4" s="26" customFormat="1" ht="27" customHeight="1" hidden="1">
      <c r="A274" s="87"/>
      <c r="B274" s="80"/>
      <c r="C274" s="80"/>
      <c r="D274" s="29"/>
    </row>
    <row r="275" spans="1:4" s="26" customFormat="1" ht="29.25" customHeight="1" hidden="1">
      <c r="A275" s="87"/>
      <c r="B275" s="80"/>
      <c r="C275" s="80"/>
      <c r="D275" s="29"/>
    </row>
    <row r="276" spans="1:4" s="26" customFormat="1" ht="21" customHeight="1" hidden="1">
      <c r="A276" s="87"/>
      <c r="B276" s="80"/>
      <c r="C276" s="80"/>
      <c r="D276" s="29"/>
    </row>
    <row r="277" spans="1:4" s="26" customFormat="1" ht="33.75" customHeight="1" hidden="1">
      <c r="A277" s="87"/>
      <c r="B277" s="80"/>
      <c r="C277" s="80"/>
      <c r="D277" s="66"/>
    </row>
    <row r="278" spans="1:4" s="26" customFormat="1" ht="0.75" customHeight="1" hidden="1">
      <c r="A278" s="87"/>
      <c r="B278" s="80"/>
      <c r="C278" s="80"/>
      <c r="D278" s="29"/>
    </row>
    <row r="279" spans="1:4" s="26" customFormat="1" ht="45.75" customHeight="1" hidden="1">
      <c r="A279" s="87"/>
      <c r="B279" s="80"/>
      <c r="C279" s="80"/>
      <c r="D279" s="29"/>
    </row>
    <row r="280" spans="1:4" s="26" customFormat="1" ht="37.5" customHeight="1" hidden="1">
      <c r="A280" s="87"/>
      <c r="B280" s="80"/>
      <c r="C280" s="80"/>
      <c r="D280" s="29"/>
    </row>
    <row r="281" spans="1:4" s="26" customFormat="1" ht="33" customHeight="1" hidden="1">
      <c r="A281" s="87"/>
      <c r="B281" s="96" t="s">
        <v>90</v>
      </c>
      <c r="C281" s="96"/>
      <c r="D281" s="50">
        <f>SUM(D270:E280)</f>
        <v>0</v>
      </c>
    </row>
    <row r="282" spans="1:4" s="26" customFormat="1" ht="25.5" customHeight="1">
      <c r="A282" s="87" t="s">
        <v>93</v>
      </c>
      <c r="B282" s="98" t="s">
        <v>113</v>
      </c>
      <c r="C282" s="98"/>
      <c r="D282" s="29">
        <v>106</v>
      </c>
    </row>
    <row r="283" spans="1:4" s="26" customFormat="1" ht="30" customHeight="1">
      <c r="A283" s="87"/>
      <c r="B283" s="80" t="s">
        <v>111</v>
      </c>
      <c r="C283" s="80"/>
      <c r="D283" s="29">
        <v>319</v>
      </c>
    </row>
    <row r="284" spans="1:4" s="26" customFormat="1" ht="29.25" customHeight="1" hidden="1">
      <c r="A284" s="87"/>
      <c r="B284" s="80"/>
      <c r="C284" s="80"/>
      <c r="D284" s="29"/>
    </row>
    <row r="285" spans="1:4" s="26" customFormat="1" ht="25.5" customHeight="1" hidden="1">
      <c r="A285" s="87"/>
      <c r="B285" s="80"/>
      <c r="C285" s="80"/>
      <c r="D285" s="29"/>
    </row>
    <row r="286" spans="1:4" s="26" customFormat="1" ht="21.75" customHeight="1" hidden="1">
      <c r="A286" s="87"/>
      <c r="B286" s="80"/>
      <c r="C286" s="80"/>
      <c r="D286" s="29"/>
    </row>
    <row r="287" spans="1:4" s="26" customFormat="1" ht="29.25" customHeight="1">
      <c r="A287" s="87"/>
      <c r="B287" s="93" t="s">
        <v>90</v>
      </c>
      <c r="C287" s="94"/>
      <c r="D287" s="50">
        <f>SUM(D282:D286)</f>
        <v>425</v>
      </c>
    </row>
    <row r="288" spans="1:4" s="26" customFormat="1" ht="20.25" customHeight="1" hidden="1">
      <c r="A288" s="85" t="s">
        <v>15</v>
      </c>
      <c r="B288" s="80"/>
      <c r="C288" s="80"/>
      <c r="D288" s="29"/>
    </row>
    <row r="289" spans="1:4" s="26" customFormat="1" ht="17.25" customHeight="1" hidden="1">
      <c r="A289" s="89"/>
      <c r="B289" s="80"/>
      <c r="C289" s="80"/>
      <c r="D289" s="29"/>
    </row>
    <row r="290" spans="1:4" s="26" customFormat="1" ht="23.25" customHeight="1" hidden="1">
      <c r="A290" s="89"/>
      <c r="B290" s="80"/>
      <c r="C290" s="80"/>
      <c r="D290" s="29"/>
    </row>
    <row r="291" spans="1:4" s="26" customFormat="1" ht="15.75" customHeight="1" hidden="1">
      <c r="A291" s="89"/>
      <c r="B291" s="80"/>
      <c r="C291" s="80"/>
      <c r="D291" s="29"/>
    </row>
    <row r="292" spans="1:4" s="26" customFormat="1" ht="24.75" customHeight="1" hidden="1">
      <c r="A292" s="89"/>
      <c r="B292" s="78"/>
      <c r="C292" s="79"/>
      <c r="D292" s="29"/>
    </row>
    <row r="293" spans="1:4" s="26" customFormat="1" ht="25.5" customHeight="1" hidden="1">
      <c r="A293" s="89"/>
      <c r="B293" s="78"/>
      <c r="C293" s="79"/>
      <c r="D293" s="29"/>
    </row>
    <row r="294" spans="1:4" s="26" customFormat="1" ht="15.75" customHeight="1" hidden="1">
      <c r="A294" s="89"/>
      <c r="B294" s="78"/>
      <c r="C294" s="79"/>
      <c r="D294" s="29"/>
    </row>
    <row r="295" spans="1:4" s="26" customFormat="1" ht="23.25" customHeight="1" hidden="1">
      <c r="A295" s="89"/>
      <c r="B295" s="78"/>
      <c r="C295" s="79"/>
      <c r="D295" s="29"/>
    </row>
    <row r="296" spans="1:4" s="26" customFormat="1" ht="38.25" customHeight="1" hidden="1">
      <c r="A296" s="89"/>
      <c r="B296" s="80"/>
      <c r="C296" s="80"/>
      <c r="D296" s="29"/>
    </row>
    <row r="297" spans="1:4" s="26" customFormat="1" ht="32.25" customHeight="1" hidden="1">
      <c r="A297" s="89"/>
      <c r="B297" s="78"/>
      <c r="C297" s="79"/>
      <c r="D297" s="29"/>
    </row>
    <row r="298" spans="1:4" s="26" customFormat="1" ht="37.5" customHeight="1" hidden="1">
      <c r="A298" s="86"/>
      <c r="B298" s="96" t="s">
        <v>90</v>
      </c>
      <c r="C298" s="96"/>
      <c r="D298" s="50">
        <f>SUM(D288:D297)</f>
        <v>0</v>
      </c>
    </row>
    <row r="299" spans="1:4" s="26" customFormat="1" ht="24.75" customHeight="1">
      <c r="A299" s="85" t="s">
        <v>100</v>
      </c>
      <c r="B299" s="76" t="s">
        <v>113</v>
      </c>
      <c r="C299" s="77"/>
      <c r="D299" s="29">
        <v>247.66</v>
      </c>
    </row>
    <row r="300" spans="1:4" s="26" customFormat="1" ht="25.5" customHeight="1">
      <c r="A300" s="89"/>
      <c r="B300" s="80" t="s">
        <v>111</v>
      </c>
      <c r="C300" s="80"/>
      <c r="D300" s="29">
        <v>392</v>
      </c>
    </row>
    <row r="301" spans="1:4" s="26" customFormat="1" ht="29.25" customHeight="1">
      <c r="A301" s="89"/>
      <c r="B301" s="76" t="s">
        <v>126</v>
      </c>
      <c r="C301" s="99"/>
      <c r="D301" s="29">
        <v>2000</v>
      </c>
    </row>
    <row r="302" spans="1:4" s="26" customFormat="1" ht="33" customHeight="1" hidden="1">
      <c r="A302" s="89"/>
      <c r="B302" s="80"/>
      <c r="C302" s="80"/>
      <c r="D302" s="29"/>
    </row>
    <row r="303" spans="1:4" s="26" customFormat="1" ht="24.75" customHeight="1" hidden="1">
      <c r="A303" s="89"/>
      <c r="B303" s="80"/>
      <c r="C303" s="80"/>
      <c r="D303" s="29"/>
    </row>
    <row r="304" spans="1:4" s="26" customFormat="1" ht="24.75" customHeight="1" hidden="1">
      <c r="A304" s="89"/>
      <c r="B304" s="80"/>
      <c r="C304" s="80"/>
      <c r="D304" s="29"/>
    </row>
    <row r="305" spans="1:4" s="26" customFormat="1" ht="33" customHeight="1" hidden="1">
      <c r="A305" s="89"/>
      <c r="B305" s="80"/>
      <c r="C305" s="80"/>
      <c r="D305" s="29"/>
    </row>
    <row r="306" spans="1:4" s="26" customFormat="1" ht="23.25" customHeight="1" hidden="1">
      <c r="A306" s="89"/>
      <c r="B306" s="80"/>
      <c r="C306" s="80"/>
      <c r="D306" s="29"/>
    </row>
    <row r="307" spans="1:4" s="26" customFormat="1" ht="21.75" customHeight="1" hidden="1">
      <c r="A307" s="89"/>
      <c r="B307" s="78"/>
      <c r="C307" s="79"/>
      <c r="D307" s="29"/>
    </row>
    <row r="308" spans="1:4" s="26" customFormat="1" ht="46.5" customHeight="1" hidden="1">
      <c r="A308" s="89"/>
      <c r="B308" s="78"/>
      <c r="C308" s="79"/>
      <c r="D308" s="29"/>
    </row>
    <row r="309" spans="1:4" s="26" customFormat="1" ht="30" customHeight="1">
      <c r="A309" s="21"/>
      <c r="B309" s="96" t="s">
        <v>90</v>
      </c>
      <c r="C309" s="96"/>
      <c r="D309" s="50">
        <f>D299+D300+D301+D302+D303+D304+D306+D307+D308</f>
        <v>2639.66</v>
      </c>
    </row>
    <row r="310" spans="1:4" s="26" customFormat="1" ht="36" customHeight="1" hidden="1">
      <c r="A310" s="85" t="s">
        <v>12</v>
      </c>
      <c r="B310" s="98"/>
      <c r="C310" s="98"/>
      <c r="D310" s="60"/>
    </row>
    <row r="311" spans="1:4" s="26" customFormat="1" ht="30" customHeight="1" hidden="1">
      <c r="A311" s="97"/>
      <c r="B311" s="80"/>
      <c r="C311" s="80"/>
      <c r="D311" s="60"/>
    </row>
    <row r="312" spans="1:4" s="26" customFormat="1" ht="0.75" customHeight="1" hidden="1">
      <c r="A312" s="97"/>
      <c r="B312" s="98"/>
      <c r="C312" s="98"/>
      <c r="D312" s="60"/>
    </row>
    <row r="313" spans="1:4" s="26" customFormat="1" ht="3" customHeight="1" hidden="1">
      <c r="A313" s="67"/>
      <c r="B313" s="80"/>
      <c r="C313" s="80"/>
      <c r="D313" s="29"/>
    </row>
    <row r="314" spans="1:4" s="26" customFormat="1" ht="28.5" customHeight="1" hidden="1">
      <c r="A314" s="67"/>
      <c r="B314" s="80"/>
      <c r="C314" s="80"/>
      <c r="D314" s="29"/>
    </row>
    <row r="315" spans="1:4" s="26" customFormat="1" ht="33" customHeight="1" hidden="1">
      <c r="A315" s="67"/>
      <c r="B315" s="80"/>
      <c r="C315" s="80"/>
      <c r="D315" s="29"/>
    </row>
    <row r="316" spans="1:4" s="26" customFormat="1" ht="49.5" customHeight="1" hidden="1">
      <c r="A316" s="68"/>
      <c r="B316" s="80"/>
      <c r="C316" s="80"/>
      <c r="D316" s="29"/>
    </row>
    <row r="317" spans="1:4" s="26" customFormat="1" ht="21.75" customHeight="1" hidden="1">
      <c r="A317" s="43"/>
      <c r="B317" s="80"/>
      <c r="C317" s="80"/>
      <c r="D317" s="29"/>
    </row>
    <row r="318" spans="1:4" s="26" customFormat="1" ht="15" customHeight="1" hidden="1">
      <c r="A318" s="43"/>
      <c r="B318" s="80"/>
      <c r="C318" s="80"/>
      <c r="D318" s="29"/>
    </row>
    <row r="319" spans="1:4" s="26" customFormat="1" ht="17.25" customHeight="1" hidden="1">
      <c r="A319" s="43"/>
      <c r="B319" s="91"/>
      <c r="C319" s="92"/>
      <c r="D319" s="29"/>
    </row>
    <row r="320" spans="1:4" s="26" customFormat="1" ht="31.5" customHeight="1" hidden="1">
      <c r="A320" s="43"/>
      <c r="B320" s="78"/>
      <c r="C320" s="79"/>
      <c r="D320" s="29"/>
    </row>
    <row r="321" spans="1:4" s="26" customFormat="1" ht="27.75" customHeight="1" hidden="1">
      <c r="A321" s="43"/>
      <c r="B321" s="80"/>
      <c r="C321" s="80"/>
      <c r="D321" s="29"/>
    </row>
    <row r="322" spans="1:4" s="26" customFormat="1" ht="27" customHeight="1" hidden="1">
      <c r="A322" s="43"/>
      <c r="B322" s="93" t="s">
        <v>90</v>
      </c>
      <c r="C322" s="94"/>
      <c r="D322" s="50">
        <f>SUM(D310:D321)</f>
        <v>0</v>
      </c>
    </row>
    <row r="323" spans="1:4" s="26" customFormat="1" ht="17.25" customHeight="1" hidden="1">
      <c r="A323" s="85"/>
      <c r="B323" s="78"/>
      <c r="C323" s="95"/>
      <c r="D323" s="29"/>
    </row>
    <row r="324" spans="1:4" s="26" customFormat="1" ht="60.75" customHeight="1" hidden="1">
      <c r="A324" s="86"/>
      <c r="B324" s="93" t="s">
        <v>90</v>
      </c>
      <c r="C324" s="94"/>
      <c r="D324" s="24">
        <f>D323</f>
        <v>0</v>
      </c>
    </row>
    <row r="325" spans="1:8" s="26" customFormat="1" ht="24.75" customHeight="1">
      <c r="A325" s="21"/>
      <c r="B325" s="90" t="s">
        <v>19</v>
      </c>
      <c r="C325" s="88"/>
      <c r="D325" s="24">
        <f>D161+D16</f>
        <v>996246.84</v>
      </c>
      <c r="E325" s="27"/>
      <c r="F325" s="28"/>
      <c r="G325" s="28"/>
      <c r="H325" s="28"/>
    </row>
    <row r="326" spans="1:7" s="26" customFormat="1" ht="24" customHeight="1">
      <c r="A326" s="21"/>
      <c r="B326" s="82" t="s">
        <v>58</v>
      </c>
      <c r="C326" s="82"/>
      <c r="D326" s="24">
        <f>SUM(D327:E339)</f>
        <v>0</v>
      </c>
      <c r="E326" s="27"/>
      <c r="G326" s="28"/>
    </row>
    <row r="327" spans="1:7" s="26" customFormat="1" ht="26.25" customHeight="1" hidden="1">
      <c r="A327" s="64" t="s">
        <v>114</v>
      </c>
      <c r="B327" s="114"/>
      <c r="C327" s="115"/>
      <c r="D327" s="22"/>
      <c r="E327" s="27"/>
      <c r="G327" s="28"/>
    </row>
    <row r="328" spans="1:5" s="26" customFormat="1" ht="28.5" customHeight="1" hidden="1">
      <c r="A328" s="65"/>
      <c r="B328" s="116"/>
      <c r="C328" s="117"/>
      <c r="D328" s="22"/>
      <c r="E328" s="27"/>
    </row>
    <row r="329" spans="1:5" s="26" customFormat="1" ht="24" customHeight="1" hidden="1">
      <c r="A329" s="65"/>
      <c r="B329" s="116"/>
      <c r="C329" s="117"/>
      <c r="D329" s="22"/>
      <c r="E329" s="58"/>
    </row>
    <row r="330" spans="1:5" s="26" customFormat="1" ht="46.5" customHeight="1" hidden="1">
      <c r="A330" s="65"/>
      <c r="B330" s="116"/>
      <c r="C330" s="117"/>
      <c r="D330" s="22"/>
      <c r="E330" s="58"/>
    </row>
    <row r="331" spans="1:5" s="26" customFormat="1" ht="18.75" hidden="1">
      <c r="A331" s="65"/>
      <c r="B331" s="118"/>
      <c r="C331" s="119"/>
      <c r="D331" s="22"/>
      <c r="E331" s="58"/>
    </row>
    <row r="332" spans="1:5" s="26" customFormat="1" ht="15" customHeight="1" hidden="1">
      <c r="A332" s="63"/>
      <c r="B332" s="80"/>
      <c r="C332" s="80"/>
      <c r="D332" s="29"/>
      <c r="E332" s="58"/>
    </row>
    <row r="333" spans="1:5" s="26" customFormat="1" ht="1.5" customHeight="1" hidden="1">
      <c r="A333" s="85"/>
      <c r="B333" s="78"/>
      <c r="C333" s="79"/>
      <c r="D333" s="29"/>
      <c r="E333" s="58"/>
    </row>
    <row r="334" spans="1:5" s="26" customFormat="1" ht="18.75" hidden="1">
      <c r="A334" s="89"/>
      <c r="B334" s="78"/>
      <c r="C334" s="79"/>
      <c r="D334" s="29"/>
      <c r="E334" s="58"/>
    </row>
    <row r="335" spans="1:5" s="26" customFormat="1" ht="18.75" hidden="1">
      <c r="A335" s="89"/>
      <c r="B335" s="80"/>
      <c r="C335" s="80"/>
      <c r="D335" s="29"/>
      <c r="E335" s="58"/>
    </row>
    <row r="336" spans="1:4" s="26" customFormat="1" ht="23.25" customHeight="1" hidden="1">
      <c r="A336" s="86"/>
      <c r="B336" s="80"/>
      <c r="C336" s="80"/>
      <c r="D336" s="29"/>
    </row>
    <row r="337" spans="1:4" s="26" customFormat="1" ht="13.5" customHeight="1" hidden="1">
      <c r="A337" s="85" t="s">
        <v>103</v>
      </c>
      <c r="B337" s="80"/>
      <c r="C337" s="80"/>
      <c r="D337" s="29"/>
    </row>
    <row r="338" spans="1:4" s="26" customFormat="1" ht="21" customHeight="1" hidden="1">
      <c r="A338" s="86"/>
      <c r="B338" s="80"/>
      <c r="C338" s="80"/>
      <c r="D338" s="29"/>
    </row>
    <row r="339" spans="1:4" s="26" customFormat="1" ht="51" customHeight="1" hidden="1">
      <c r="A339" s="43"/>
      <c r="B339" s="80"/>
      <c r="C339" s="80"/>
      <c r="D339" s="29"/>
    </row>
    <row r="340" spans="1:7" s="26" customFormat="1" ht="27" customHeight="1">
      <c r="A340" s="43" t="s">
        <v>26</v>
      </c>
      <c r="B340" s="87" t="s">
        <v>92</v>
      </c>
      <c r="C340" s="87"/>
      <c r="D340" s="24">
        <f>D325+D326</f>
        <v>996246.84</v>
      </c>
      <c r="F340" s="28"/>
      <c r="G340" s="28"/>
    </row>
    <row r="341" spans="1:4" s="26" customFormat="1" ht="11.25" customHeight="1" hidden="1">
      <c r="A341" s="43"/>
      <c r="B341" s="82"/>
      <c r="C341" s="88"/>
      <c r="D341" s="21"/>
    </row>
    <row r="342" spans="1:4" s="26" customFormat="1" ht="92.25" customHeight="1" hidden="1">
      <c r="A342" s="43"/>
      <c r="B342" s="80"/>
      <c r="C342" s="80"/>
      <c r="D342" s="29"/>
    </row>
    <row r="343" spans="1:4" s="54" customFormat="1" ht="19.5" customHeight="1">
      <c r="A343" s="52"/>
      <c r="B343" s="81" t="s">
        <v>94</v>
      </c>
      <c r="C343" s="81"/>
      <c r="D343" s="53">
        <f>D14-D325-D326</f>
        <v>33537044.780000005</v>
      </c>
    </row>
    <row r="344" spans="1:4" s="26" customFormat="1" ht="36.75" customHeight="1" hidden="1">
      <c r="A344" s="43"/>
      <c r="B344" s="78"/>
      <c r="C344" s="79"/>
      <c r="D344" s="29"/>
    </row>
    <row r="345" spans="1:5" s="26" customFormat="1" ht="27" customHeight="1">
      <c r="A345" s="43"/>
      <c r="B345" s="82" t="s">
        <v>86</v>
      </c>
      <c r="C345" s="82"/>
      <c r="D345" s="24">
        <f>D344+D346+D348+D349+D350+D351+D353+D355+D356+D347</f>
        <v>0</v>
      </c>
      <c r="E345" s="27"/>
    </row>
    <row r="346" spans="1:4" ht="32.25" customHeight="1" hidden="1">
      <c r="A346" s="83" t="s">
        <v>64</v>
      </c>
      <c r="B346" s="78"/>
      <c r="C346" s="79"/>
      <c r="D346" s="29"/>
    </row>
    <row r="347" spans="1:4" ht="20.25" customHeight="1" hidden="1">
      <c r="A347" s="84"/>
      <c r="B347" s="78"/>
      <c r="C347" s="79"/>
      <c r="D347" s="29"/>
    </row>
    <row r="348" spans="1:5" s="26" customFormat="1" ht="27" customHeight="1" hidden="1">
      <c r="A348" s="120"/>
      <c r="B348" s="78"/>
      <c r="C348" s="79"/>
      <c r="D348" s="29"/>
      <c r="E348" s="27"/>
    </row>
    <row r="349" spans="1:5" s="26" customFormat="1" ht="17.25" customHeight="1" hidden="1">
      <c r="A349" s="121"/>
      <c r="B349" s="78"/>
      <c r="C349" s="79"/>
      <c r="D349" s="29"/>
      <c r="E349" s="27"/>
    </row>
    <row r="350" spans="1:5" s="26" customFormat="1" ht="14.25" customHeight="1" hidden="1">
      <c r="A350" s="122"/>
      <c r="B350" s="78"/>
      <c r="C350" s="79"/>
      <c r="D350" s="29"/>
      <c r="E350" s="27"/>
    </row>
    <row r="351" spans="1:5" s="26" customFormat="1" ht="25.5" customHeight="1" hidden="1">
      <c r="A351" s="21"/>
      <c r="B351" s="78"/>
      <c r="C351" s="79"/>
      <c r="D351" s="29"/>
      <c r="E351" s="27"/>
    </row>
    <row r="352" spans="1:5" s="26" customFormat="1" ht="15.75" customHeight="1">
      <c r="A352" s="21"/>
      <c r="B352" s="78"/>
      <c r="C352" s="79"/>
      <c r="D352" s="29"/>
      <c r="E352" s="27"/>
    </row>
    <row r="353" spans="1:5" s="26" customFormat="1" ht="15.75" customHeight="1">
      <c r="A353" s="21"/>
      <c r="B353" s="61"/>
      <c r="C353" s="56"/>
      <c r="D353" s="29"/>
      <c r="E353" s="27"/>
    </row>
    <row r="354" spans="1:5" s="26" customFormat="1" ht="15.75" customHeight="1">
      <c r="A354" s="56"/>
      <c r="B354" s="62"/>
      <c r="C354" s="21"/>
      <c r="D354" s="57"/>
      <c r="E354" s="27"/>
    </row>
    <row r="355" spans="1:4" ht="15.75" customHeight="1">
      <c r="A355" s="56"/>
      <c r="B355" s="76"/>
      <c r="C355" s="77"/>
      <c r="D355" s="57"/>
    </row>
    <row r="356" spans="1:4" ht="15.75" customHeight="1">
      <c r="A356" s="21"/>
      <c r="B356" s="78"/>
      <c r="C356" s="79"/>
      <c r="D356" s="57"/>
    </row>
    <row r="357" spans="1:8" s="30" customFormat="1" ht="18.75">
      <c r="A357" s="56"/>
      <c r="B357" s="78"/>
      <c r="C357" s="79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56"/>
      <c r="B359" s="61"/>
      <c r="C359" s="56"/>
      <c r="D359" s="57"/>
      <c r="F359" s="22"/>
      <c r="G359" s="22"/>
      <c r="H359" s="22"/>
    </row>
    <row r="360" spans="1:8" s="30" customFormat="1" ht="18.75">
      <c r="A360" s="21"/>
      <c r="B360" s="78"/>
      <c r="C360" s="79"/>
      <c r="D360" s="57"/>
      <c r="F360" s="22"/>
      <c r="G360" s="22"/>
      <c r="H360" s="22"/>
    </row>
    <row r="361" spans="1:4" ht="18.75">
      <c r="A361" s="21"/>
      <c r="B361" s="78"/>
      <c r="C361" s="79"/>
      <c r="D361" s="29"/>
    </row>
  </sheetData>
  <sheetProtection password="CE22" sheet="1"/>
  <mergeCells count="261">
    <mergeCell ref="B355:C355"/>
    <mergeCell ref="B356:C356"/>
    <mergeCell ref="B357:C357"/>
    <mergeCell ref="B360:C360"/>
    <mergeCell ref="B361:C361"/>
    <mergeCell ref="B301:C301"/>
    <mergeCell ref="B342:C342"/>
    <mergeCell ref="B343:C343"/>
    <mergeCell ref="B344:C344"/>
    <mergeCell ref="B345:C345"/>
    <mergeCell ref="A348:A350"/>
    <mergeCell ref="B348:C348"/>
    <mergeCell ref="B349:C349"/>
    <mergeCell ref="B350:C350"/>
    <mergeCell ref="B351:C351"/>
    <mergeCell ref="B352:C352"/>
    <mergeCell ref="A346:A347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1:C331"/>
    <mergeCell ref="B332:C332"/>
    <mergeCell ref="A333:A336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A323:A324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6:C306"/>
    <mergeCell ref="B307:C307"/>
    <mergeCell ref="B308:C308"/>
    <mergeCell ref="B309:C309"/>
    <mergeCell ref="A310:A312"/>
    <mergeCell ref="B310:C310"/>
    <mergeCell ref="B311:C311"/>
    <mergeCell ref="B312:C312"/>
    <mergeCell ref="B296:C296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A270:A281"/>
    <mergeCell ref="B270:C270"/>
    <mergeCell ref="D270:E270"/>
    <mergeCell ref="B271:C271"/>
    <mergeCell ref="B272:C272"/>
    <mergeCell ref="B273:C273"/>
    <mergeCell ref="B274:C274"/>
    <mergeCell ref="B275:C275"/>
    <mergeCell ref="B276:C276"/>
    <mergeCell ref="B277:C277"/>
    <mergeCell ref="A264:A269"/>
    <mergeCell ref="B264:C264"/>
    <mergeCell ref="B265:C265"/>
    <mergeCell ref="B266:C266"/>
    <mergeCell ref="B267:C267"/>
    <mergeCell ref="B268:C268"/>
    <mergeCell ref="B269:C269"/>
    <mergeCell ref="A258:A263"/>
    <mergeCell ref="B258:C258"/>
    <mergeCell ref="B259:C259"/>
    <mergeCell ref="B260:C260"/>
    <mergeCell ref="B261:C261"/>
    <mergeCell ref="B262:C262"/>
    <mergeCell ref="B263:C263"/>
    <mergeCell ref="A251:A257"/>
    <mergeCell ref="B251:C251"/>
    <mergeCell ref="B252:C252"/>
    <mergeCell ref="B253:C253"/>
    <mergeCell ref="B254:C254"/>
    <mergeCell ref="B255:C255"/>
    <mergeCell ref="B256:C256"/>
    <mergeCell ref="B257:C257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36:C236"/>
    <mergeCell ref="B237:C237"/>
    <mergeCell ref="B238:C238"/>
    <mergeCell ref="B239:C239"/>
    <mergeCell ref="B240:C240"/>
    <mergeCell ref="B241:C241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21:C221"/>
    <mergeCell ref="B222:C222"/>
    <mergeCell ref="B223:C223"/>
    <mergeCell ref="B224:C224"/>
    <mergeCell ref="B225:C225"/>
    <mergeCell ref="B226:C226"/>
    <mergeCell ref="B212:C212"/>
    <mergeCell ref="B213:C213"/>
    <mergeCell ref="B214:C214"/>
    <mergeCell ref="A215:A231"/>
    <mergeCell ref="B215:C215"/>
    <mergeCell ref="B175:C175"/>
    <mergeCell ref="B217:C217"/>
    <mergeCell ref="B218:C218"/>
    <mergeCell ref="B219:C219"/>
    <mergeCell ref="B220:C220"/>
    <mergeCell ref="B206:C206"/>
    <mergeCell ref="B207:C207"/>
    <mergeCell ref="B208:C208"/>
    <mergeCell ref="B209:C209"/>
    <mergeCell ref="B210:C210"/>
    <mergeCell ref="B211:C211"/>
    <mergeCell ref="A198:A201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192:C192"/>
    <mergeCell ref="A193:A197"/>
    <mergeCell ref="B193:C193"/>
    <mergeCell ref="B194:C194"/>
    <mergeCell ref="B195:C195"/>
    <mergeCell ref="B196:C196"/>
    <mergeCell ref="B197:C197"/>
    <mergeCell ref="A183:A19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4:C174"/>
    <mergeCell ref="A175:A182"/>
    <mergeCell ref="B176:C176"/>
    <mergeCell ref="B177:C177"/>
    <mergeCell ref="B178:C178"/>
    <mergeCell ref="B179:C179"/>
    <mergeCell ref="B180:C180"/>
    <mergeCell ref="B181:C181"/>
    <mergeCell ref="B182:C182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B161:C161"/>
    <mergeCell ref="A162:A174"/>
    <mergeCell ref="B162:C162"/>
    <mergeCell ref="B163:C163"/>
    <mergeCell ref="B164:C164"/>
    <mergeCell ref="B165:C165"/>
    <mergeCell ref="B166:C166"/>
    <mergeCell ref="B167:C167"/>
    <mergeCell ref="B71:C71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8" r:id="rId1"/>
  <rowBreaks count="3" manualBreakCount="3">
    <brk id="345" max="3" man="1"/>
    <brk id="347" max="3" man="1"/>
    <brk id="3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2022-06-20T09:14:29Z</cp:lastPrinted>
  <dcterms:created xsi:type="dcterms:W3CDTF">2015-05-15T06:08:32Z</dcterms:created>
  <dcterms:modified xsi:type="dcterms:W3CDTF">2022-06-21T07:20:50Z</dcterms:modified>
  <cp:category/>
  <cp:version/>
  <cp:contentType/>
  <cp:contentStatus/>
</cp:coreProperties>
</file>